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\FACILITIES\MGL\SRF Loan Program\SRF Procedures Manual\Procedure Manual - Current\Disbursement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1'!$B$1:$L$21</definedName>
  </definedNames>
  <calcPr calcId="152511"/>
</workbook>
</file>

<file path=xl/calcChain.xml><?xml version="1.0" encoding="utf-8"?>
<calcChain xmlns="http://schemas.openxmlformats.org/spreadsheetml/2006/main">
  <c r="L16" i="1" l="1"/>
  <c r="K16" i="1"/>
  <c r="J16" i="1"/>
  <c r="J17" i="1" s="1"/>
  <c r="K11" i="1"/>
  <c r="K17" i="1" s="1"/>
  <c r="L11" i="1"/>
  <c r="L17" i="1" s="1"/>
  <c r="L21" i="1" s="1"/>
  <c r="J11" i="1"/>
</calcChain>
</file>

<file path=xl/sharedStrings.xml><?xml version="1.0" encoding="utf-8"?>
<sst xmlns="http://schemas.openxmlformats.org/spreadsheetml/2006/main" count="80" uniqueCount="60">
  <si>
    <r>
      <rPr>
        <b/>
        <sz val="8"/>
        <rFont val="Times New Roman"/>
        <family val="1"/>
      </rPr>
      <t>Loan</t>
    </r>
  </si>
  <si>
    <r>
      <rPr>
        <b/>
        <sz val="8"/>
        <rFont val="Times New Roman"/>
        <family val="1"/>
      </rPr>
      <t>Account Name</t>
    </r>
  </si>
  <si>
    <r>
      <rPr>
        <b/>
        <sz val="8"/>
        <rFont val="Times New Roman"/>
        <family val="1"/>
      </rPr>
      <t>Date</t>
    </r>
  </si>
  <si>
    <r>
      <rPr>
        <b/>
        <sz val="8"/>
        <rFont val="Times New Roman"/>
        <family val="1"/>
      </rPr>
      <t>Batch</t>
    </r>
  </si>
  <si>
    <r>
      <rPr>
        <b/>
        <sz val="8"/>
        <rFont val="Times New Roman"/>
        <family val="1"/>
      </rPr>
      <t>Vendor-Memo</t>
    </r>
  </si>
  <si>
    <r>
      <rPr>
        <b/>
        <sz val="8"/>
        <rFont val="Times New Roman"/>
        <family val="1"/>
      </rPr>
      <t>Cost Classification</t>
    </r>
  </si>
  <si>
    <r>
      <rPr>
        <sz val="8"/>
        <rFont val="Times New Roman"/>
        <family val="1"/>
      </rPr>
      <t>Construction</t>
    </r>
  </si>
  <si>
    <r>
      <rPr>
        <sz val="8"/>
        <rFont val="Times New Roman"/>
        <family val="1"/>
      </rPr>
      <t>(CAPITAL IMPROVEMENTS)</t>
    </r>
  </si>
  <si>
    <r>
      <rPr>
        <sz val="8"/>
        <rFont val="Times New Roman"/>
        <family val="1"/>
      </rPr>
      <t>33740-183</t>
    </r>
  </si>
  <si>
    <r>
      <rPr>
        <b/>
        <sz val="8"/>
        <rFont val="Times New Roman"/>
        <family val="1"/>
      </rPr>
      <t>Construction Total</t>
    </r>
  </si>
  <si>
    <r>
      <rPr>
        <sz val="8"/>
        <rFont val="Times New Roman"/>
        <family val="1"/>
      </rPr>
      <t>32341-49</t>
    </r>
  </si>
  <si>
    <r>
      <rPr>
        <sz val="8"/>
        <rFont val="Times New Roman"/>
        <family val="1"/>
      </rPr>
      <t>Engineering Design</t>
    </r>
  </si>
  <si>
    <r>
      <rPr>
        <sz val="8"/>
        <rFont val="Times New Roman"/>
        <family val="1"/>
      </rPr>
      <t>33808-82</t>
    </r>
  </si>
  <si>
    <r>
      <rPr>
        <sz val="8"/>
        <rFont val="Times New Roman"/>
        <family val="1"/>
      </rPr>
      <t>32577-38</t>
    </r>
  </si>
  <si>
    <r>
      <rPr>
        <sz val="8"/>
        <rFont val="Times New Roman"/>
        <family val="1"/>
      </rPr>
      <t>32255-57</t>
    </r>
  </si>
  <si>
    <r>
      <rPr>
        <b/>
        <sz val="8"/>
        <rFont val="Times New Roman"/>
        <family val="1"/>
      </rPr>
      <t>Engineering Design Total</t>
    </r>
  </si>
  <si>
    <r>
      <rPr>
        <b/>
        <sz val="8"/>
        <rFont val="Times New Roman"/>
        <family val="1"/>
      </rPr>
      <t>Grand Total</t>
    </r>
  </si>
  <si>
    <r>
      <rPr>
        <sz val="8"/>
        <rFont val="Times New Roman"/>
        <family val="1"/>
      </rPr>
      <t>Previously Requested</t>
    </r>
  </si>
  <si>
    <r>
      <rPr>
        <sz val="8"/>
        <rFont val="Times New Roman"/>
        <family val="1"/>
      </rPr>
      <t>Award</t>
    </r>
  </si>
  <si>
    <r>
      <rPr>
        <sz val="8"/>
        <rFont val="Times New Roman"/>
        <family val="1"/>
      </rPr>
      <t>Amount to reduce Request by:</t>
    </r>
  </si>
  <si>
    <r>
      <rPr>
        <sz val="8"/>
        <rFont val="Times New Roman"/>
        <family val="1"/>
      </rPr>
      <t>Adjusted Request</t>
    </r>
  </si>
  <si>
    <t xml:space="preserve">33740-731   </t>
  </si>
  <si>
    <t xml:space="preserve">32958-241  </t>
  </si>
  <si>
    <t>Borrower</t>
  </si>
  <si>
    <t>Project Name</t>
  </si>
  <si>
    <t>Loan #</t>
  </si>
  <si>
    <t>Date Prepared</t>
  </si>
  <si>
    <t>Other</t>
  </si>
  <si>
    <t>Freight</t>
  </si>
  <si>
    <t>Vendor</t>
  </si>
  <si>
    <t>Capital Item</t>
  </si>
  <si>
    <t>Document Number</t>
  </si>
  <si>
    <t>INV#38803</t>
  </si>
  <si>
    <t>INV#083116</t>
  </si>
  <si>
    <t>CHKREQ#092316</t>
  </si>
  <si>
    <t>INV#39632</t>
  </si>
  <si>
    <t>INV#39757</t>
  </si>
  <si>
    <t>INV#122567</t>
  </si>
  <si>
    <t>INV#122568</t>
  </si>
  <si>
    <t>Total</t>
  </si>
  <si>
    <t>Pay Request</t>
  </si>
  <si>
    <t>PR#1</t>
  </si>
  <si>
    <t>Name</t>
  </si>
  <si>
    <t>Transaction Description</t>
  </si>
  <si>
    <t>SCIENTIFIC &amp; ENGINEERING SERVICES 8/1-8/31 2016</t>
  </si>
  <si>
    <t>PROJECT#16032JN - WOOD STAVE TANK PROJECT 1/29-2/25</t>
  </si>
  <si>
    <t>STATE OF ALASKA</t>
  </si>
  <si>
    <t>Engineering Inc.</t>
  </si>
  <si>
    <t>AMCE ENGINEERS</t>
  </si>
  <si>
    <t>Parts Store, LLC.</t>
  </si>
  <si>
    <t>Power &amp; Telephone Co.</t>
  </si>
  <si>
    <t>DRINKING WATER PLAN REVIEW FEE - Project 123A</t>
  </si>
  <si>
    <t>Surveying</t>
  </si>
  <si>
    <t>Engineering</t>
  </si>
  <si>
    <t>Surevying Co. LLC.</t>
  </si>
  <si>
    <t>POWER LINE EXTENSION FOR 2ND TRANSFORMER @ SITE</t>
  </si>
  <si>
    <t>PROJECT#16032JN - PROJECT 123A 7/27-7/30</t>
  </si>
  <si>
    <t>Assembly items - Parts list 234-334D</t>
  </si>
  <si>
    <t>PROJECT#16032JN - Project 123A - Design 4/15-6/12</t>
  </si>
  <si>
    <t>Dates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</si>
</sst>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d/yyyy;@"/>
    <numFmt numFmtId="165" formatCode="d/mm/yyyy;@"/>
  </numFmts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4" fontId="4" fillId="0" borderId="0" xfId="1" applyFont="1" applyFill="1" applyBorder="1" applyAlignment="1">
      <alignment horizontal="left" vertical="top" wrapText="1"/>
    </xf>
    <xf numFmtId="44" fontId="4" fillId="0" borderId="0" xfId="1" applyFont="1" applyFill="1" applyBorder="1" applyAlignment="1">
      <alignment vertical="top" wrapText="1"/>
    </xf>
    <xf numFmtId="44" fontId="3" fillId="0" borderId="0" xfId="1" applyFont="1" applyFill="1" applyBorder="1" applyAlignment="1">
      <alignment horizontal="left" vertical="top" wrapText="1"/>
    </xf>
    <xf numFmtId="44" fontId="3" fillId="0" borderId="0" xfId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4" fontId="3" fillId="0" borderId="4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4" fontId="4" fillId="0" borderId="6" xfId="1" applyFont="1" applyFill="1" applyBorder="1" applyAlignment="1">
      <alignment vertical="top" wrapText="1"/>
    </xf>
    <xf numFmtId="44" fontId="4" fillId="0" borderId="6" xfId="1" applyFont="1" applyFill="1" applyBorder="1" applyAlignment="1">
      <alignment horizontal="left" vertical="top" wrapText="1"/>
    </xf>
    <xf numFmtId="44" fontId="0" fillId="0" borderId="4" xfId="1" applyFont="1" applyFill="1" applyBorder="1" applyAlignment="1">
      <alignment vertical="top" wrapText="1"/>
    </xf>
    <xf numFmtId="44" fontId="4" fillId="0" borderId="3" xfId="1" applyFont="1" applyFill="1" applyBorder="1" applyAlignment="1">
      <alignment vertical="top" wrapText="1"/>
    </xf>
    <xf numFmtId="44" fontId="4" fillId="0" borderId="3" xfId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J17" sqref="J17"/>
    </sheetView>
  </sheetViews>
  <sheetFormatPr defaultRowHeight="12.75" x14ac:dyDescent="0.2"/>
  <cols>
    <col min="2" max="2" width="26.5" customWidth="1"/>
    <col min="3" max="3" width="10" customWidth="1"/>
    <col min="4" max="4" width="11.1640625" customWidth="1"/>
    <col min="5" max="5" width="20.83203125" customWidth="1"/>
    <col min="6" max="6" width="25.33203125" customWidth="1"/>
    <col min="7" max="7" width="63.5" customWidth="1"/>
    <col min="8" max="8" width="20.83203125" customWidth="1"/>
    <col min="9" max="9" width="29.1640625" customWidth="1"/>
    <col min="10" max="10" width="13.83203125" bestFit="1" customWidth="1"/>
    <col min="11" max="12" width="12.1640625" bestFit="1" customWidth="1"/>
  </cols>
  <sheetData>
    <row r="1" spans="1:12" x14ac:dyDescent="0.2">
      <c r="B1" s="1" t="s">
        <v>23</v>
      </c>
    </row>
    <row r="2" spans="1:12" x14ac:dyDescent="0.2">
      <c r="B2" s="1" t="s">
        <v>24</v>
      </c>
    </row>
    <row r="3" spans="1:12" x14ac:dyDescent="0.2">
      <c r="B3" s="2" t="s">
        <v>25</v>
      </c>
      <c r="C3" s="7"/>
      <c r="D3" s="7"/>
      <c r="E3" s="7"/>
      <c r="F3" s="7"/>
      <c r="G3" s="7"/>
      <c r="H3" s="7"/>
      <c r="I3" s="8"/>
      <c r="J3" s="8"/>
      <c r="K3" s="8"/>
      <c r="L3" s="3"/>
    </row>
    <row r="4" spans="1:12" x14ac:dyDescent="0.2">
      <c r="B4" s="2" t="s">
        <v>59</v>
      </c>
      <c r="C4" s="7"/>
      <c r="D4" s="7"/>
      <c r="I4" s="7"/>
      <c r="J4" s="7"/>
      <c r="K4" s="7"/>
      <c r="L4" s="3"/>
    </row>
    <row r="5" spans="1:12" x14ac:dyDescent="0.2">
      <c r="B5" s="2" t="s">
        <v>26</v>
      </c>
      <c r="C5" s="8"/>
      <c r="D5" s="8"/>
      <c r="I5" s="7"/>
      <c r="J5" s="7"/>
      <c r="K5" s="7"/>
      <c r="L5" s="14"/>
    </row>
    <row r="6" spans="1:12" x14ac:dyDescent="0.2">
      <c r="B6" s="4"/>
      <c r="C6" s="8"/>
      <c r="D6" s="8"/>
      <c r="I6" s="7"/>
      <c r="J6" s="7"/>
      <c r="K6" s="7"/>
      <c r="L6" s="3"/>
    </row>
    <row r="7" spans="1:12" ht="21" x14ac:dyDescent="0.2">
      <c r="A7" s="9" t="s">
        <v>40</v>
      </c>
      <c r="B7" s="9" t="s">
        <v>1</v>
      </c>
      <c r="C7" s="5" t="s">
        <v>2</v>
      </c>
      <c r="D7" s="5" t="s">
        <v>3</v>
      </c>
      <c r="E7" s="9" t="s">
        <v>4</v>
      </c>
      <c r="F7" s="9" t="s">
        <v>42</v>
      </c>
      <c r="G7" s="9" t="s">
        <v>43</v>
      </c>
      <c r="H7" s="9" t="s">
        <v>31</v>
      </c>
      <c r="I7" s="9" t="s">
        <v>5</v>
      </c>
      <c r="J7" s="9" t="s">
        <v>39</v>
      </c>
      <c r="K7" s="9" t="s">
        <v>27</v>
      </c>
      <c r="L7" s="9" t="s">
        <v>0</v>
      </c>
    </row>
    <row r="8" spans="1:12" x14ac:dyDescent="0.2">
      <c r="A8" s="10" t="s">
        <v>41</v>
      </c>
      <c r="B8" s="10" t="s">
        <v>7</v>
      </c>
      <c r="C8" s="12">
        <v>43742</v>
      </c>
      <c r="D8" s="13" t="s">
        <v>22</v>
      </c>
      <c r="E8" s="10" t="s">
        <v>28</v>
      </c>
      <c r="F8" s="10" t="s">
        <v>47</v>
      </c>
      <c r="G8" s="10" t="s">
        <v>56</v>
      </c>
      <c r="H8" s="10" t="s">
        <v>32</v>
      </c>
      <c r="I8" s="10" t="s">
        <v>6</v>
      </c>
      <c r="J8" s="16">
        <v>516.74</v>
      </c>
      <c r="K8" s="16">
        <v>310.04000000000002</v>
      </c>
      <c r="L8" s="15">
        <v>206.7</v>
      </c>
    </row>
    <row r="9" spans="1:12" x14ac:dyDescent="0.2">
      <c r="A9" s="10" t="s">
        <v>41</v>
      </c>
      <c r="B9" s="10" t="s">
        <v>7</v>
      </c>
      <c r="C9" s="11">
        <v>43646</v>
      </c>
      <c r="D9" s="13" t="s">
        <v>21</v>
      </c>
      <c r="E9" s="10" t="s">
        <v>30</v>
      </c>
      <c r="F9" s="10" t="s">
        <v>49</v>
      </c>
      <c r="G9" s="10" t="s">
        <v>57</v>
      </c>
      <c r="H9" s="10" t="s">
        <v>33</v>
      </c>
      <c r="I9" s="10" t="s">
        <v>6</v>
      </c>
      <c r="J9" s="16">
        <v>14977.5</v>
      </c>
      <c r="K9" s="16">
        <v>8986.5</v>
      </c>
      <c r="L9" s="15">
        <v>5991</v>
      </c>
    </row>
    <row r="10" spans="1:12" x14ac:dyDescent="0.2">
      <c r="A10" s="10" t="s">
        <v>41</v>
      </c>
      <c r="B10" s="10" t="s">
        <v>7</v>
      </c>
      <c r="C10" s="12">
        <v>43744</v>
      </c>
      <c r="D10" s="6" t="s">
        <v>8</v>
      </c>
      <c r="E10" s="10" t="s">
        <v>29</v>
      </c>
      <c r="F10" s="10" t="s">
        <v>50</v>
      </c>
      <c r="G10" s="10" t="s">
        <v>55</v>
      </c>
      <c r="H10" s="10" t="s">
        <v>34</v>
      </c>
      <c r="I10" s="10" t="s">
        <v>6</v>
      </c>
      <c r="J10" s="15">
        <v>21.98</v>
      </c>
      <c r="K10" s="16">
        <v>13.19</v>
      </c>
      <c r="L10" s="15">
        <v>8.7899999999999991</v>
      </c>
    </row>
    <row r="11" spans="1:12" x14ac:dyDescent="0.2">
      <c r="A11" s="10"/>
      <c r="B11" s="10"/>
      <c r="C11" s="28"/>
      <c r="D11" s="6"/>
      <c r="E11" s="10"/>
      <c r="F11" s="10"/>
      <c r="G11" s="10"/>
      <c r="H11" s="8"/>
      <c r="I11" s="7" t="s">
        <v>9</v>
      </c>
      <c r="J11" s="15">
        <f>SUM(J8:J10)</f>
        <v>15516.22</v>
      </c>
      <c r="K11" s="15">
        <f>SUM(K8:K10)</f>
        <v>9309.7300000000014</v>
      </c>
      <c r="L11" s="15">
        <f>SUM(L8:L10)</f>
        <v>6206.49</v>
      </c>
    </row>
    <row r="12" spans="1:12" x14ac:dyDescent="0.2">
      <c r="A12" s="10" t="s">
        <v>41</v>
      </c>
      <c r="B12" s="10" t="s">
        <v>7</v>
      </c>
      <c r="C12" s="11">
        <v>43486</v>
      </c>
      <c r="D12" s="6" t="s">
        <v>10</v>
      </c>
      <c r="E12" s="10" t="s">
        <v>53</v>
      </c>
      <c r="F12" s="10" t="s">
        <v>48</v>
      </c>
      <c r="G12" s="10" t="s">
        <v>44</v>
      </c>
      <c r="H12" s="10" t="s">
        <v>35</v>
      </c>
      <c r="I12" s="10" t="s">
        <v>11</v>
      </c>
      <c r="J12" s="15">
        <v>53.13</v>
      </c>
      <c r="K12" s="16">
        <v>31.88</v>
      </c>
      <c r="L12" s="15">
        <v>21.25</v>
      </c>
    </row>
    <row r="13" spans="1:12" x14ac:dyDescent="0.2">
      <c r="A13" s="10" t="s">
        <v>41</v>
      </c>
      <c r="B13" s="10" t="s">
        <v>7</v>
      </c>
      <c r="C13" s="11">
        <v>43646</v>
      </c>
      <c r="D13" s="6" t="s">
        <v>12</v>
      </c>
      <c r="E13" s="10" t="s">
        <v>52</v>
      </c>
      <c r="F13" s="10" t="s">
        <v>54</v>
      </c>
      <c r="G13" s="10" t="s">
        <v>45</v>
      </c>
      <c r="H13" s="10" t="s">
        <v>36</v>
      </c>
      <c r="I13" s="10" t="s">
        <v>11</v>
      </c>
      <c r="J13" s="15">
        <v>1799.92</v>
      </c>
      <c r="K13" s="16">
        <v>1079.95</v>
      </c>
      <c r="L13" s="15">
        <v>719.97</v>
      </c>
    </row>
    <row r="14" spans="1:12" x14ac:dyDescent="0.2">
      <c r="A14" s="10" t="s">
        <v>41</v>
      </c>
      <c r="B14" s="10" t="s">
        <v>7</v>
      </c>
      <c r="C14" s="11">
        <v>43515</v>
      </c>
      <c r="D14" s="6" t="s">
        <v>13</v>
      </c>
      <c r="E14" s="10" t="s">
        <v>29</v>
      </c>
      <c r="F14" s="10" t="s">
        <v>46</v>
      </c>
      <c r="G14" s="10" t="s">
        <v>51</v>
      </c>
      <c r="H14" s="10" t="s">
        <v>37</v>
      </c>
      <c r="I14" s="10" t="s">
        <v>11</v>
      </c>
      <c r="J14" s="15">
        <v>500</v>
      </c>
      <c r="K14" s="16">
        <v>300</v>
      </c>
      <c r="L14" s="15">
        <v>200</v>
      </c>
    </row>
    <row r="15" spans="1:12" x14ac:dyDescent="0.2">
      <c r="A15" s="10" t="s">
        <v>41</v>
      </c>
      <c r="B15" s="10" t="s">
        <v>7</v>
      </c>
      <c r="C15" s="12">
        <v>43739</v>
      </c>
      <c r="D15" s="6" t="s">
        <v>14</v>
      </c>
      <c r="E15" s="10" t="s">
        <v>53</v>
      </c>
      <c r="F15" s="10" t="s">
        <v>47</v>
      </c>
      <c r="G15" s="10" t="s">
        <v>58</v>
      </c>
      <c r="H15" s="10" t="s">
        <v>38</v>
      </c>
      <c r="I15" s="10" t="s">
        <v>11</v>
      </c>
      <c r="J15" s="15">
        <v>270</v>
      </c>
      <c r="K15" s="16">
        <v>162</v>
      </c>
      <c r="L15" s="15">
        <v>108</v>
      </c>
    </row>
    <row r="16" spans="1:12" x14ac:dyDescent="0.2">
      <c r="B16" s="8"/>
      <c r="C16" s="8"/>
      <c r="D16" s="4"/>
      <c r="E16" s="8"/>
      <c r="F16" s="8"/>
      <c r="G16" s="8"/>
      <c r="H16" s="8"/>
      <c r="I16" s="7" t="s">
        <v>15</v>
      </c>
      <c r="J16" s="15">
        <f>SUM(J12:J15)</f>
        <v>2623.05</v>
      </c>
      <c r="K16" s="15">
        <f t="shared" ref="K16" si="0">SUM(K12:K15)</f>
        <v>1573.8300000000002</v>
      </c>
      <c r="L16" s="15">
        <f t="shared" ref="L16" si="1">SUM(L12:L15)</f>
        <v>1049.22</v>
      </c>
    </row>
    <row r="17" spans="2:12" ht="13.5" thickBot="1" x14ac:dyDescent="0.25">
      <c r="B17" s="8"/>
      <c r="C17" s="8"/>
      <c r="D17" s="4"/>
      <c r="E17" s="8"/>
      <c r="F17" s="8"/>
      <c r="G17" s="8"/>
      <c r="H17" s="8"/>
      <c r="I17" s="21" t="s">
        <v>16</v>
      </c>
      <c r="J17" s="15">
        <f>SUM(J11+J16)</f>
        <v>18139.27</v>
      </c>
      <c r="K17" s="15">
        <f t="shared" ref="K17:L17" si="2">SUM(K11+K16)</f>
        <v>10883.560000000001</v>
      </c>
      <c r="L17" s="15">
        <f t="shared" si="2"/>
        <v>7255.71</v>
      </c>
    </row>
    <row r="18" spans="2:12" x14ac:dyDescent="0.2">
      <c r="B18" s="8"/>
      <c r="C18" s="8"/>
      <c r="D18" s="4"/>
      <c r="E18" s="8"/>
      <c r="F18" s="8"/>
      <c r="G18" s="8"/>
      <c r="H18" s="8"/>
      <c r="I18" s="22" t="s">
        <v>17</v>
      </c>
      <c r="J18" s="22"/>
      <c r="K18" s="23">
        <v>0</v>
      </c>
      <c r="L18" s="24">
        <v>0</v>
      </c>
    </row>
    <row r="19" spans="2:12" x14ac:dyDescent="0.2">
      <c r="B19" s="8"/>
      <c r="C19" s="8"/>
      <c r="D19" s="4"/>
      <c r="E19" s="8"/>
      <c r="F19" s="8"/>
      <c r="G19" s="8"/>
      <c r="H19" s="8"/>
      <c r="I19" s="19" t="s">
        <v>18</v>
      </c>
      <c r="J19" s="19"/>
      <c r="K19" s="25"/>
      <c r="L19" s="20">
        <v>100000</v>
      </c>
    </row>
    <row r="20" spans="2:12" x14ac:dyDescent="0.2">
      <c r="B20" s="8"/>
      <c r="C20" s="8"/>
      <c r="D20" s="4"/>
      <c r="E20" s="8"/>
      <c r="F20" s="8"/>
      <c r="G20" s="8"/>
      <c r="H20" s="8"/>
      <c r="I20" s="10" t="s">
        <v>19</v>
      </c>
      <c r="J20" s="10"/>
      <c r="K20" s="18">
        <v>0</v>
      </c>
      <c r="L20" s="17">
        <v>0</v>
      </c>
    </row>
    <row r="21" spans="2:12" x14ac:dyDescent="0.2">
      <c r="B21" s="8"/>
      <c r="C21" s="8"/>
      <c r="D21" s="4"/>
      <c r="E21" s="8"/>
      <c r="F21" s="8"/>
      <c r="G21" s="8"/>
      <c r="H21" s="8"/>
      <c r="I21" s="10" t="s">
        <v>20</v>
      </c>
      <c r="J21" s="10"/>
      <c r="K21" s="26">
        <v>0</v>
      </c>
      <c r="L21" s="27">
        <f>L17-L20</f>
        <v>7255.71</v>
      </c>
    </row>
  </sheetData>
  <pageMargins left="0.7" right="0.7" top="0.75" bottom="0.75" header="0.3" footer="0.3"/>
  <pageSetup scale="7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Grant #48196 Report 19-02.xlsx</dc:title>
  <dc:creator>Maureen</dc:creator>
  <cp:lastModifiedBy>Wagner, Natalie</cp:lastModifiedBy>
  <dcterms:created xsi:type="dcterms:W3CDTF">2019-09-03T13:42:59Z</dcterms:created>
  <dcterms:modified xsi:type="dcterms:W3CDTF">2020-04-13T21:54:38Z</dcterms:modified>
</cp:coreProperties>
</file>